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hok\Desktop\Сайт\"/>
    </mc:Choice>
  </mc:AlternateContent>
  <bookViews>
    <workbookView xWindow="0" yWindow="0" windowWidth="28800" windowHeight="12330"/>
  </bookViews>
  <sheets>
    <sheet name="приложение № 4" sheetId="1" r:id="rId1"/>
  </sheets>
  <calcPr calcId="162913"/>
</workbook>
</file>

<file path=xl/calcChain.xml><?xml version="1.0" encoding="utf-8"?>
<calcChain xmlns="http://schemas.openxmlformats.org/spreadsheetml/2006/main">
  <c r="J33" i="1" l="1"/>
  <c r="H33" i="1"/>
  <c r="F33" i="1"/>
  <c r="R32" i="1"/>
  <c r="J32" i="1"/>
  <c r="H32" i="1"/>
  <c r="F32" i="1"/>
  <c r="H31" i="1"/>
  <c r="J31" i="1" s="1"/>
  <c r="F31" i="1"/>
  <c r="H30" i="1"/>
  <c r="J30" i="1" s="1"/>
  <c r="F30" i="1"/>
  <c r="F29" i="1" s="1"/>
  <c r="R29" i="1"/>
  <c r="D29" i="1"/>
  <c r="H28" i="1"/>
  <c r="J28" i="1" s="1"/>
  <c r="F28" i="1"/>
  <c r="R27" i="1"/>
  <c r="H27" i="1"/>
  <c r="J27" i="1" s="1"/>
  <c r="F27" i="1"/>
  <c r="H26" i="1"/>
  <c r="J26" i="1" s="1"/>
  <c r="F26" i="1"/>
  <c r="J25" i="1"/>
  <c r="H25" i="1"/>
  <c r="F25" i="1"/>
  <c r="R24" i="1"/>
  <c r="J24" i="1"/>
  <c r="H24" i="1"/>
  <c r="F24" i="1"/>
  <c r="H23" i="1"/>
  <c r="J23" i="1" s="1"/>
  <c r="F23" i="1"/>
  <c r="R22" i="1"/>
  <c r="R21" i="1"/>
  <c r="G21" i="1"/>
  <c r="E21" i="1"/>
  <c r="D21" i="1"/>
  <c r="F22" i="1" l="1"/>
  <c r="F21" i="1" s="1"/>
  <c r="J29" i="1"/>
  <c r="H22" i="1"/>
  <c r="J22" i="1" s="1"/>
  <c r="H21" i="1"/>
  <c r="H29" i="1"/>
</calcChain>
</file>

<file path=xl/sharedStrings.xml><?xml version="1.0" encoding="utf-8"?>
<sst xmlns="http://schemas.openxmlformats.org/spreadsheetml/2006/main" count="75" uniqueCount="53">
  <si>
    <t>Приложение 4              </t>
  </si>
  <si>
    <t>к Правилам утверждения инвестиционных </t>
  </si>
  <si>
    <t>программ (проектов) субъекта естественной</t>
  </si>
  <si>
    <t>монополии, их корректировки, а также   </t>
  </si>
  <si>
    <t>проведения анализа информации об их исполнении</t>
  </si>
  <si>
    <t>форма   </t>
  </si>
  <si>
    <t>           Информация субъекта естественной монополии</t>
  </si>
  <si>
    <r>
      <t>       </t>
    </r>
    <r>
      <rPr>
        <b/>
        <sz val="14"/>
        <color rgb="FF000000"/>
        <rFont val="Times New Roman"/>
        <family val="1"/>
        <charset val="204"/>
      </rPr>
      <t>о ходе исполнения субъектом инвестиционной программы</t>
    </r>
  </si>
  <si>
    <r>
      <t>    </t>
    </r>
    <r>
      <rPr>
        <b/>
        <sz val="14"/>
        <color rgb="FF000000"/>
        <rFont val="Times New Roman"/>
        <family val="1"/>
        <charset val="204"/>
      </rPr>
      <t xml:space="preserve">(проекта)/об исполнении инвестиционной программы (проекта)*  на 2018 год </t>
    </r>
  </si>
  <si>
    <t>АО "Аэропорт Шымкент" Обеспечение взлета и посадки ВС, Обеспечение авиационной безопасности ВС.</t>
  </si>
  <si>
    <t>Утвержден совместным приказом КГА МИР РК № 385 от 11.08.2016, ДКРЕМЗК МНЭ РК № 254-ОД  от 01.08.2016 г</t>
  </si>
  <si>
    <t>№ п/п</t>
  </si>
  <si>
    <t>Информация о реализации инвестиционной программы (проекта) в разрезе источников финансирования, тыс. тенге</t>
  </si>
  <si>
    <t>Наименование мероприятий</t>
  </si>
  <si>
    <t>Единица измерения (для натуральных показателей)</t>
  </si>
  <si>
    <t>Количество в натуральных показателях</t>
  </si>
  <si>
    <t>Сумма инвестиционной программы (проекты), тыс.тенге</t>
  </si>
  <si>
    <t>собственные средства</t>
  </si>
  <si>
    <t>Заемные средства</t>
  </si>
  <si>
    <t>Бюджетные средства</t>
  </si>
  <si>
    <t>Нерегулируемая (иная) деятельность</t>
  </si>
  <si>
    <t>план</t>
  </si>
  <si>
    <t>факт</t>
  </si>
  <si>
    <t xml:space="preserve">отклонение </t>
  </si>
  <si>
    <t>причины отклонения</t>
  </si>
  <si>
    <t xml:space="preserve">ВСЕГО  на 2018 год </t>
  </si>
  <si>
    <t>Обеспечение взлета и посадки воздушного судна, за исключением обслуживания авиаперевозок, осуществляющих транзитные пролеты через воздушное пространство Республики Казахстан с осуществлением технических посадок в аэропортах Республики Казахстан в некоммерческих целях</t>
  </si>
  <si>
    <t>шт</t>
  </si>
  <si>
    <t>.1.1.</t>
  </si>
  <si>
    <t>Приобретение аппарата для разметки (маркировочная машина)</t>
  </si>
  <si>
    <t>.1.2.</t>
  </si>
  <si>
    <t xml:space="preserve">Проведение работ по ограждению  периметра </t>
  </si>
  <si>
    <t>.1.3.</t>
  </si>
  <si>
    <t>Приобретение аварийно-спасательного оборудования</t>
  </si>
  <si>
    <t>.1.4.</t>
  </si>
  <si>
    <t>Приобретение машины санитарной УАЗ 396295-5520</t>
  </si>
  <si>
    <t>.1.5.</t>
  </si>
  <si>
    <t xml:space="preserve">Проведение ремонта стоянок  для воздушных судов </t>
  </si>
  <si>
    <t>.1.6.</t>
  </si>
  <si>
    <t>Приобретение автомашины УАЗ-390995-5520  комби  (5 мест)</t>
  </si>
  <si>
    <t>Обеспечение авиационной безопасности воздушных судов, за исключением обслуживания авиаперевозок, осуществляющих транзитные пролеты через воздушное пространство Республики Казахстан с осуществлением технических  посадок в аэропортах  Республики Казахстан в некоммерческих целях</t>
  </si>
  <si>
    <t>.2.1</t>
  </si>
  <si>
    <t>Приобретение радиостанции портативной</t>
  </si>
  <si>
    <t>.2.2</t>
  </si>
  <si>
    <t>Приобретение радиостанции стационарной</t>
  </si>
  <si>
    <t>.2.3</t>
  </si>
  <si>
    <t>Приобретение патрульной  машины</t>
  </si>
  <si>
    <t>.2.4</t>
  </si>
  <si>
    <t>Приобретение и установка системы видеонаблюдения и освещения</t>
  </si>
  <si>
    <t>Заместитель Председателя Правления по экономике и финансам</t>
  </si>
  <si>
    <t>С.Е. Мамырбеков</t>
  </si>
  <si>
    <t>Начальник отдела экономики и анализа</t>
  </si>
  <si>
    <t>Б.С. Копбосынова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</si>
</sst>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5" fillId="0" borderId="0"/>
    <xf numFmtId="0" fontId="5" fillId="0" borderId="0"/>
    <xf numFmtId="0" fontId="1" fillId="0" borderId="0"/>
    <xf numFmtId="164" fontId="5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horizontal="justify"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2" borderId="1" xfId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vertical="center" wrapText="1"/>
    </xf>
    <xf numFmtId="1" fontId="7" fillId="2" borderId="1" xfId="2" applyNumberFormat="1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left" vertical="center" wrapText="1"/>
    </xf>
    <xf numFmtId="0" fontId="7" fillId="2" borderId="1" xfId="2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center" vertical="center" wrapText="1"/>
    </xf>
    <xf numFmtId="0" fontId="8" fillId="2" borderId="3" xfId="3" applyFont="1" applyFill="1" applyBorder="1" applyAlignment="1">
      <alignment horizontal="left" vertical="center" wrapText="1"/>
    </xf>
    <xf numFmtId="0" fontId="9" fillId="2" borderId="1" xfId="4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/>
    </xf>
    <xf numFmtId="0" fontId="7" fillId="2" borderId="5" xfId="2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left" vertical="center" wrapText="1"/>
    </xf>
    <xf numFmtId="3" fontId="8" fillId="2" borderId="1" xfId="3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left" vertical="center" wrapText="1"/>
    </xf>
    <xf numFmtId="3" fontId="8" fillId="2" borderId="6" xfId="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/>
    </xf>
    <xf numFmtId="0" fontId="10" fillId="0" borderId="0" xfId="0" applyFont="1" applyAlignment="1">
      <alignment vertical="center"/>
    </xf>
    <xf numFmtId="0" fontId="6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6">
    <cellStyle name="Обычный" xfId="0" builtinId="0"/>
    <cellStyle name="Обычный 2" xfId="2"/>
    <cellStyle name="Обычный 2 3" xfId="4"/>
    <cellStyle name="Обычный 3" xfId="1"/>
    <cellStyle name="Обычный 4" xfId="3"/>
    <cellStyle name="Финансовый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tabSelected="1" zoomScale="70" zoomScaleNormal="70" workbookViewId="0">
      <selection activeCell="Y14" sqref="Y14"/>
    </sheetView>
  </sheetViews>
  <sheetFormatPr defaultRowHeight="15" x14ac:dyDescent="0.25"/>
  <cols>
    <col min="1" max="1" width="7.140625" customWidth="1"/>
    <col min="2" max="2" width="53.28515625" customWidth="1"/>
    <col min="3" max="3" width="11" customWidth="1"/>
    <col min="4" max="5" width="9.28515625" bestFit="1" customWidth="1"/>
    <col min="6" max="6" width="9.7109375" bestFit="1" customWidth="1"/>
    <col min="7" max="7" width="11.42578125" bestFit="1" customWidth="1"/>
    <col min="8" max="8" width="10.85546875" customWidth="1"/>
    <col min="9" max="9" width="15.85546875" customWidth="1"/>
    <col min="10" max="10" width="9.85546875" bestFit="1" customWidth="1"/>
    <col min="11" max="11" width="19.28515625" customWidth="1"/>
    <col min="12" max="19" width="9.28515625" bestFit="1" customWidth="1"/>
  </cols>
  <sheetData>
    <row r="1" spans="1:30" ht="18.75" x14ac:dyDescent="0.25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0" ht="18.75" x14ac:dyDescent="0.25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</row>
    <row r="3" spans="1:30" ht="18.75" x14ac:dyDescent="0.25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</row>
    <row r="4" spans="1:30" ht="18.75" x14ac:dyDescent="0.25">
      <c r="A4" s="35" t="s">
        <v>3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</row>
    <row r="5" spans="1:30" ht="18.75" x14ac:dyDescent="0.25">
      <c r="A5" s="35" t="s">
        <v>4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</row>
    <row r="6" spans="1:30" ht="18.75" x14ac:dyDescent="0.3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0" ht="18.75" x14ac:dyDescent="0.25">
      <c r="A7" s="35" t="s">
        <v>5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</row>
    <row r="8" spans="1:30" ht="18.75" x14ac:dyDescent="0.3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ht="18.75" x14ac:dyDescent="0.25">
      <c r="A9" s="37" t="s">
        <v>6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ht="18.75" x14ac:dyDescent="0.25">
      <c r="A10" s="35" t="s">
        <v>7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0" ht="18.75" x14ac:dyDescent="0.25">
      <c r="A11" s="35" t="s">
        <v>8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 ht="18.75" x14ac:dyDescent="0.25">
      <c r="A12" s="37" t="s">
        <v>9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ht="18.75" x14ac:dyDescent="0.25">
      <c r="A13" s="37" t="s">
        <v>10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ht="18.75" x14ac:dyDescent="0.25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ht="18.75" x14ac:dyDescent="0.25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ht="18.75" x14ac:dyDescent="0.3">
      <c r="A16" s="5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</row>
    <row r="17" spans="1:30" ht="18.75" x14ac:dyDescent="0.3">
      <c r="A17" s="36" t="s">
        <v>11</v>
      </c>
      <c r="B17" s="36" t="s">
        <v>12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spans="1:30" ht="150" x14ac:dyDescent="0.3">
      <c r="A18" s="36"/>
      <c r="B18" s="6" t="s">
        <v>13</v>
      </c>
      <c r="C18" s="6" t="s">
        <v>14</v>
      </c>
      <c r="D18" s="36" t="s">
        <v>15</v>
      </c>
      <c r="E18" s="36"/>
      <c r="F18" s="36" t="s">
        <v>16</v>
      </c>
      <c r="G18" s="36"/>
      <c r="H18" s="36" t="s">
        <v>17</v>
      </c>
      <c r="I18" s="36"/>
      <c r="J18" s="36"/>
      <c r="K18" s="36"/>
      <c r="L18" s="36" t="s">
        <v>18</v>
      </c>
      <c r="M18" s="36"/>
      <c r="N18" s="36"/>
      <c r="O18" s="36"/>
      <c r="P18" s="36" t="s">
        <v>19</v>
      </c>
      <c r="Q18" s="36"/>
      <c r="R18" s="36" t="s">
        <v>20</v>
      </c>
      <c r="S18" s="36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</row>
    <row r="19" spans="1:30" ht="75" x14ac:dyDescent="0.3">
      <c r="A19" s="7"/>
      <c r="B19" s="7"/>
      <c r="C19" s="7"/>
      <c r="D19" s="6" t="s">
        <v>21</v>
      </c>
      <c r="E19" s="6" t="s">
        <v>22</v>
      </c>
      <c r="F19" s="6" t="s">
        <v>21</v>
      </c>
      <c r="G19" s="6" t="s">
        <v>22</v>
      </c>
      <c r="H19" s="6" t="s">
        <v>21</v>
      </c>
      <c r="I19" s="6" t="s">
        <v>22</v>
      </c>
      <c r="J19" s="6" t="s">
        <v>23</v>
      </c>
      <c r="K19" s="6" t="s">
        <v>24</v>
      </c>
      <c r="L19" s="6" t="s">
        <v>21</v>
      </c>
      <c r="M19" s="6" t="s">
        <v>22</v>
      </c>
      <c r="N19" s="6" t="s">
        <v>23</v>
      </c>
      <c r="O19" s="6" t="s">
        <v>24</v>
      </c>
      <c r="P19" s="6" t="s">
        <v>21</v>
      </c>
      <c r="Q19" s="6" t="s">
        <v>22</v>
      </c>
      <c r="R19" s="6" t="s">
        <v>21</v>
      </c>
      <c r="S19" s="6" t="s">
        <v>22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spans="1:30" ht="18.75" x14ac:dyDescent="0.3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7</v>
      </c>
      <c r="G20" s="6">
        <v>8</v>
      </c>
      <c r="H20" s="6">
        <v>9</v>
      </c>
      <c r="I20" s="6">
        <v>10</v>
      </c>
      <c r="J20" s="6">
        <v>11</v>
      </c>
      <c r="K20" s="6">
        <v>12</v>
      </c>
      <c r="L20" s="6">
        <v>13</v>
      </c>
      <c r="M20" s="6">
        <v>14</v>
      </c>
      <c r="N20" s="6">
        <v>15</v>
      </c>
      <c r="O20" s="6">
        <v>16</v>
      </c>
      <c r="P20" s="6">
        <v>17</v>
      </c>
      <c r="Q20" s="6">
        <v>18</v>
      </c>
      <c r="R20" s="6">
        <v>19</v>
      </c>
      <c r="S20" s="6">
        <v>20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spans="1:30" ht="18.75" x14ac:dyDescent="0.3">
      <c r="A21" s="6"/>
      <c r="B21" s="8" t="s">
        <v>25</v>
      </c>
      <c r="C21" s="6"/>
      <c r="D21" s="9">
        <f>D22+D29</f>
        <v>19</v>
      </c>
      <c r="E21" s="9">
        <f>E22+E29</f>
        <v>19</v>
      </c>
      <c r="F21" s="9">
        <f t="shared" ref="F21:G21" si="0">F22+F29</f>
        <v>157328</v>
      </c>
      <c r="G21" s="9">
        <f t="shared" si="0"/>
        <v>157328</v>
      </c>
      <c r="H21" s="9">
        <f>H22+H29</f>
        <v>110079</v>
      </c>
      <c r="I21" s="9">
        <v>110079</v>
      </c>
      <c r="J21" s="6"/>
      <c r="K21" s="6"/>
      <c r="L21" s="6"/>
      <c r="M21" s="6"/>
      <c r="N21" s="6"/>
      <c r="O21" s="6"/>
      <c r="P21" s="6"/>
      <c r="Q21" s="6"/>
      <c r="R21" s="6">
        <f>S21</f>
        <v>47249</v>
      </c>
      <c r="S21" s="6">
        <v>47249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30" ht="186.75" customHeight="1" x14ac:dyDescent="0.3">
      <c r="A22" s="6">
        <v>1</v>
      </c>
      <c r="B22" s="10" t="s">
        <v>26</v>
      </c>
      <c r="C22" s="11" t="s">
        <v>27</v>
      </c>
      <c r="D22" s="12">
        <v>6</v>
      </c>
      <c r="E22" s="12">
        <v>6</v>
      </c>
      <c r="F22" s="13">
        <f>F23+F24+F25+F26+F27+F28</f>
        <v>125912.9</v>
      </c>
      <c r="G22" s="13">
        <v>125913</v>
      </c>
      <c r="H22" s="13">
        <f>H23+H24+H25+H26+H27+H28</f>
        <v>80806.899999999994</v>
      </c>
      <c r="I22" s="13">
        <v>80807</v>
      </c>
      <c r="J22" s="12">
        <f>H22-I22</f>
        <v>-0.10000000000582077</v>
      </c>
      <c r="K22" s="7"/>
      <c r="L22" s="7"/>
      <c r="M22" s="7"/>
      <c r="N22" s="7"/>
      <c r="O22" s="7"/>
      <c r="P22" s="7"/>
      <c r="Q22" s="7"/>
      <c r="R22" s="7">
        <f>S22</f>
        <v>45106</v>
      </c>
      <c r="S22" s="7">
        <v>45106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spans="1:30" ht="41.25" thickBot="1" x14ac:dyDescent="0.35">
      <c r="A23" s="14" t="s">
        <v>28</v>
      </c>
      <c r="B23" s="15" t="s">
        <v>29</v>
      </c>
      <c r="C23" s="16" t="s">
        <v>27</v>
      </c>
      <c r="D23" s="17">
        <v>1</v>
      </c>
      <c r="E23" s="17">
        <v>1</v>
      </c>
      <c r="F23" s="17">
        <f>G23</f>
        <v>5464.3</v>
      </c>
      <c r="G23" s="17">
        <v>5464.3</v>
      </c>
      <c r="H23" s="17">
        <f>I23</f>
        <v>5464.3</v>
      </c>
      <c r="I23" s="17">
        <v>5464.3</v>
      </c>
      <c r="J23" s="9">
        <f>H23-I23</f>
        <v>0</v>
      </c>
      <c r="K23" s="7"/>
      <c r="L23" s="7"/>
      <c r="M23" s="7"/>
      <c r="N23" s="7"/>
      <c r="O23" s="7"/>
      <c r="P23" s="7"/>
      <c r="Q23" s="7"/>
      <c r="R23" s="7"/>
      <c r="S23" s="7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1:30" ht="40.5" x14ac:dyDescent="0.3">
      <c r="A24" s="14" t="s">
        <v>30</v>
      </c>
      <c r="B24" s="18" t="s">
        <v>31</v>
      </c>
      <c r="C24" s="16" t="s">
        <v>27</v>
      </c>
      <c r="D24" s="17">
        <v>1</v>
      </c>
      <c r="E24" s="17">
        <v>1</v>
      </c>
      <c r="F24" s="17">
        <f t="shared" ref="F24:F28" si="1">G24</f>
        <v>34005</v>
      </c>
      <c r="G24" s="17">
        <v>34005</v>
      </c>
      <c r="H24" s="17">
        <f t="shared" ref="H24:H28" si="2">I24</f>
        <v>11452</v>
      </c>
      <c r="I24" s="17">
        <v>11452</v>
      </c>
      <c r="J24" s="9">
        <f t="shared" ref="J24:J32" si="3">H24-I24</f>
        <v>0</v>
      </c>
      <c r="K24" s="7"/>
      <c r="L24" s="7"/>
      <c r="M24" s="7"/>
      <c r="N24" s="7"/>
      <c r="O24" s="7"/>
      <c r="P24" s="7"/>
      <c r="Q24" s="7"/>
      <c r="R24" s="7">
        <f>S24</f>
        <v>22553</v>
      </c>
      <c r="S24" s="7">
        <v>22553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0" ht="40.5" x14ac:dyDescent="0.3">
      <c r="A25" s="14" t="s">
        <v>32</v>
      </c>
      <c r="B25" s="19" t="s">
        <v>33</v>
      </c>
      <c r="C25" s="16" t="s">
        <v>27</v>
      </c>
      <c r="D25" s="17">
        <v>1</v>
      </c>
      <c r="E25" s="17">
        <v>1</v>
      </c>
      <c r="F25" s="17">
        <f t="shared" si="1"/>
        <v>36123.599999999999</v>
      </c>
      <c r="G25" s="17">
        <v>36123.599999999999</v>
      </c>
      <c r="H25" s="17">
        <f t="shared" si="2"/>
        <v>36123.599999999999</v>
      </c>
      <c r="I25" s="17">
        <v>36123.599999999999</v>
      </c>
      <c r="J25" s="9">
        <f t="shared" si="3"/>
        <v>0</v>
      </c>
      <c r="K25" s="7"/>
      <c r="L25" s="7"/>
      <c r="M25" s="7"/>
      <c r="N25" s="7"/>
      <c r="O25" s="7"/>
      <c r="P25" s="7"/>
      <c r="Q25" s="7"/>
      <c r="R25" s="7"/>
      <c r="S25" s="7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1:30" ht="40.5" x14ac:dyDescent="0.3">
      <c r="A26" s="14" t="s">
        <v>34</v>
      </c>
      <c r="B26" s="19" t="s">
        <v>35</v>
      </c>
      <c r="C26" s="16" t="s">
        <v>27</v>
      </c>
      <c r="D26" s="17">
        <v>1</v>
      </c>
      <c r="E26" s="17">
        <v>1</v>
      </c>
      <c r="F26" s="17">
        <f t="shared" si="1"/>
        <v>6500</v>
      </c>
      <c r="G26" s="17">
        <v>6500</v>
      </c>
      <c r="H26" s="17">
        <f t="shared" si="2"/>
        <v>6500</v>
      </c>
      <c r="I26" s="17">
        <v>6500</v>
      </c>
      <c r="J26" s="9">
        <f t="shared" si="3"/>
        <v>0</v>
      </c>
      <c r="K26" s="7"/>
      <c r="L26" s="7"/>
      <c r="M26" s="7"/>
      <c r="N26" s="7"/>
      <c r="O26" s="7"/>
      <c r="P26" s="7"/>
      <c r="Q26" s="7"/>
      <c r="R26" s="7"/>
      <c r="S26" s="7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1:30" ht="40.5" x14ac:dyDescent="0.3">
      <c r="A27" s="14" t="s">
        <v>36</v>
      </c>
      <c r="B27" s="20" t="s">
        <v>37</v>
      </c>
      <c r="C27" s="16" t="s">
        <v>27</v>
      </c>
      <c r="D27" s="17">
        <v>1</v>
      </c>
      <c r="E27" s="17">
        <v>1</v>
      </c>
      <c r="F27" s="17">
        <f t="shared" si="1"/>
        <v>39160</v>
      </c>
      <c r="G27" s="21">
        <v>39160</v>
      </c>
      <c r="H27" s="17">
        <f t="shared" si="2"/>
        <v>16607</v>
      </c>
      <c r="I27" s="21">
        <v>16607</v>
      </c>
      <c r="J27" s="9">
        <f t="shared" si="3"/>
        <v>0</v>
      </c>
      <c r="K27" s="7"/>
      <c r="L27" s="7"/>
      <c r="M27" s="7"/>
      <c r="N27" s="7"/>
      <c r="O27" s="7"/>
      <c r="P27" s="7"/>
      <c r="Q27" s="7"/>
      <c r="R27" s="7">
        <f>S27</f>
        <v>22553</v>
      </c>
      <c r="S27" s="7">
        <v>22553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spans="1:30" ht="40.5" x14ac:dyDescent="0.3">
      <c r="A28" s="14" t="s">
        <v>38</v>
      </c>
      <c r="B28" s="20" t="s">
        <v>39</v>
      </c>
      <c r="C28" s="16" t="s">
        <v>27</v>
      </c>
      <c r="D28" s="17">
        <v>1</v>
      </c>
      <c r="E28" s="17">
        <v>1</v>
      </c>
      <c r="F28" s="17">
        <f t="shared" si="1"/>
        <v>4660</v>
      </c>
      <c r="G28" s="21">
        <v>4660</v>
      </c>
      <c r="H28" s="17">
        <f t="shared" si="2"/>
        <v>4660</v>
      </c>
      <c r="I28" s="21">
        <v>4660</v>
      </c>
      <c r="J28" s="9">
        <f t="shared" si="3"/>
        <v>0</v>
      </c>
      <c r="K28" s="7"/>
      <c r="L28" s="7"/>
      <c r="M28" s="7"/>
      <c r="N28" s="7"/>
      <c r="O28" s="7"/>
      <c r="P28" s="7"/>
      <c r="Q28" s="7"/>
      <c r="R28" s="7"/>
      <c r="S28" s="7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1:30" ht="168.75" x14ac:dyDescent="0.3">
      <c r="A29" s="14">
        <v>2</v>
      </c>
      <c r="B29" s="22" t="s">
        <v>40</v>
      </c>
      <c r="C29" s="11"/>
      <c r="D29" s="23">
        <f>D30+D31+D32+D33</f>
        <v>13</v>
      </c>
      <c r="E29" s="23">
        <v>13</v>
      </c>
      <c r="F29" s="23">
        <f>F30+F31+F32+F33</f>
        <v>31415.1</v>
      </c>
      <c r="G29" s="23">
        <v>31415</v>
      </c>
      <c r="H29" s="23">
        <f>H30+H31+H32+H33</f>
        <v>29272.1</v>
      </c>
      <c r="I29" s="23">
        <v>29272</v>
      </c>
      <c r="J29" s="23">
        <f>SUM(J30:J33)</f>
        <v>0</v>
      </c>
      <c r="K29" s="24"/>
      <c r="L29" s="7"/>
      <c r="M29" s="7"/>
      <c r="N29" s="7"/>
      <c r="O29" s="7"/>
      <c r="P29" s="7"/>
      <c r="Q29" s="7"/>
      <c r="R29" s="7">
        <f>S29</f>
        <v>2143</v>
      </c>
      <c r="S29" s="7">
        <v>2143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1:30" ht="20.25" x14ac:dyDescent="0.3">
      <c r="A30" s="14" t="s">
        <v>41</v>
      </c>
      <c r="B30" s="25" t="s">
        <v>42</v>
      </c>
      <c r="C30" s="26" t="s">
        <v>27</v>
      </c>
      <c r="D30" s="17">
        <v>7</v>
      </c>
      <c r="E30" s="27">
        <v>7</v>
      </c>
      <c r="F30" s="17">
        <f>G30</f>
        <v>597.79999999999995</v>
      </c>
      <c r="G30" s="17">
        <v>597.79999999999995</v>
      </c>
      <c r="H30" s="17">
        <f>I30</f>
        <v>597.79999999999995</v>
      </c>
      <c r="I30" s="17">
        <v>597.79999999999995</v>
      </c>
      <c r="J30" s="9">
        <f t="shared" si="3"/>
        <v>0</v>
      </c>
      <c r="K30" s="7"/>
      <c r="L30" s="7"/>
      <c r="M30" s="7"/>
      <c r="N30" s="7"/>
      <c r="O30" s="7"/>
      <c r="P30" s="7"/>
      <c r="Q30" s="7"/>
      <c r="R30" s="7"/>
      <c r="S30" s="7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 ht="20.25" x14ac:dyDescent="0.3">
      <c r="A31" s="14" t="s">
        <v>43</v>
      </c>
      <c r="B31" s="25" t="s">
        <v>44</v>
      </c>
      <c r="C31" s="26" t="s">
        <v>27</v>
      </c>
      <c r="D31" s="17">
        <v>4</v>
      </c>
      <c r="E31" s="27">
        <v>4</v>
      </c>
      <c r="F31" s="17">
        <f t="shared" ref="F31:F33" si="4">G31</f>
        <v>1952.8</v>
      </c>
      <c r="G31" s="17">
        <v>1952.8</v>
      </c>
      <c r="H31" s="17">
        <f t="shared" ref="H31:H33" si="5">I31</f>
        <v>1952.8</v>
      </c>
      <c r="I31" s="17">
        <v>1952.8</v>
      </c>
      <c r="J31" s="9">
        <f t="shared" si="3"/>
        <v>0</v>
      </c>
      <c r="K31" s="7"/>
      <c r="L31" s="7"/>
      <c r="M31" s="7"/>
      <c r="N31" s="7"/>
      <c r="O31" s="7"/>
      <c r="P31" s="7"/>
      <c r="Q31" s="7"/>
      <c r="R31" s="7"/>
      <c r="S31" s="7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ht="20.25" x14ac:dyDescent="0.3">
      <c r="A32" s="14" t="s">
        <v>45</v>
      </c>
      <c r="B32" s="28" t="s">
        <v>46</v>
      </c>
      <c r="C32" s="26" t="s">
        <v>27</v>
      </c>
      <c r="D32" s="17">
        <v>1</v>
      </c>
      <c r="E32" s="29">
        <v>1</v>
      </c>
      <c r="F32" s="17">
        <f t="shared" si="4"/>
        <v>3710</v>
      </c>
      <c r="G32" s="17">
        <v>3710</v>
      </c>
      <c r="H32" s="17">
        <f t="shared" si="5"/>
        <v>3710</v>
      </c>
      <c r="I32" s="17">
        <v>3710</v>
      </c>
      <c r="J32" s="9">
        <f t="shared" si="3"/>
        <v>0</v>
      </c>
      <c r="K32" s="7"/>
      <c r="L32" s="7"/>
      <c r="M32" s="7"/>
      <c r="N32" s="7"/>
      <c r="O32" s="7"/>
      <c r="P32" s="7"/>
      <c r="Q32" s="7"/>
      <c r="R32" s="7">
        <f>S32</f>
        <v>2143</v>
      </c>
      <c r="S32" s="7">
        <v>2143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30" ht="41.25" thickBot="1" x14ac:dyDescent="0.35">
      <c r="A33" s="14" t="s">
        <v>47</v>
      </c>
      <c r="B33" s="30" t="s">
        <v>48</v>
      </c>
      <c r="C33" s="26" t="s">
        <v>27</v>
      </c>
      <c r="D33" s="17">
        <v>1</v>
      </c>
      <c r="E33" s="31">
        <v>1</v>
      </c>
      <c r="F33" s="17">
        <f t="shared" si="4"/>
        <v>25154.5</v>
      </c>
      <c r="G33" s="17">
        <v>25154.5</v>
      </c>
      <c r="H33" s="17">
        <f t="shared" si="5"/>
        <v>23011.5</v>
      </c>
      <c r="I33" s="17">
        <v>23011.5</v>
      </c>
      <c r="J33" s="9">
        <f>H33-I33</f>
        <v>0</v>
      </c>
      <c r="K33" s="7"/>
      <c r="L33" s="7"/>
      <c r="M33" s="7"/>
      <c r="N33" s="7"/>
      <c r="O33" s="7"/>
      <c r="P33" s="7"/>
      <c r="Q33" s="7"/>
      <c r="R33" s="7"/>
      <c r="S33" s="7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0" x14ac:dyDescent="0.25">
      <c r="A34" s="32"/>
    </row>
    <row r="35" spans="1:30" x14ac:dyDescent="0.25">
      <c r="L35" s="33"/>
      <c r="M35" s="33"/>
      <c r="N35" s="33"/>
      <c r="O35" s="33"/>
      <c r="P35" s="33"/>
      <c r="Q35" s="33"/>
      <c r="R35" s="33"/>
      <c r="S35" s="33"/>
    </row>
    <row r="36" spans="1:30" x14ac:dyDescent="0.25">
      <c r="A36" s="33"/>
      <c r="B36" s="33"/>
      <c r="C36" s="33"/>
      <c r="D36" s="33"/>
      <c r="E36" s="33"/>
      <c r="F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</row>
    <row r="37" spans="1:30" ht="18.75" x14ac:dyDescent="0.3">
      <c r="A37" s="3" t="s">
        <v>49</v>
      </c>
      <c r="B37" s="4"/>
      <c r="C37" s="4"/>
      <c r="D37" s="33"/>
      <c r="E37" s="33"/>
      <c r="F37" s="33"/>
      <c r="H37" s="33"/>
      <c r="I37" s="34" t="s">
        <v>50</v>
      </c>
      <c r="J37" s="33"/>
      <c r="K37" s="33"/>
    </row>
    <row r="43" spans="1:30" ht="18.75" x14ac:dyDescent="0.3">
      <c r="A43" s="34" t="s">
        <v>51</v>
      </c>
      <c r="I43" s="34" t="s">
        <v>52</v>
      </c>
    </row>
  </sheetData>
  <mergeCells count="21">
    <mergeCell ref="A14:S14"/>
    <mergeCell ref="A1:AD1"/>
    <mergeCell ref="A2:AD2"/>
    <mergeCell ref="A3:AD3"/>
    <mergeCell ref="A4:AD4"/>
    <mergeCell ref="A5:AD5"/>
    <mergeCell ref="A7:AD7"/>
    <mergeCell ref="A9:S9"/>
    <mergeCell ref="A10:S10"/>
    <mergeCell ref="A11:S11"/>
    <mergeCell ref="A12:S12"/>
    <mergeCell ref="A13:S13"/>
    <mergeCell ref="A15:S15"/>
    <mergeCell ref="A17:A18"/>
    <mergeCell ref="B17:S17"/>
    <mergeCell ref="D18:E18"/>
    <mergeCell ref="F18:G18"/>
    <mergeCell ref="H18:K18"/>
    <mergeCell ref="L18:O18"/>
    <mergeCell ref="P18:Q18"/>
    <mergeCell ref="R18:S18"/>
  </mergeCells>
  <pageMargins left="0.78740157480314965" right="0" top="0.74803149606299213" bottom="0.74803149606299213" header="0.31496062992125984" footer="0.31496062992125984"/>
  <pageSetup paperSize="9" scale="5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Турекова Ляззат</dc:creator>
  <cp:lastModifiedBy>Агманов Аскар</cp:lastModifiedBy>
  <dcterms:created xsi:type="dcterms:W3CDTF">2019-01-11T04:09:44Z</dcterms:created>
  <dcterms:modified xsi:type="dcterms:W3CDTF">2019-01-11T04:35:54Z</dcterms:modified>
</cp:coreProperties>
</file>